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дежда А. Козлова\Documents\СОВЕТ НАРОДНЫХ ДЕПУТАТОВ\СЕССИИ СНД 2024\СЕССИЯ 10-16.09.2024\33-10от 16.09.2024\"/>
    </mc:Choice>
  </mc:AlternateContent>
  <bookViews>
    <workbookView xWindow="0" yWindow="0" windowWidth="23016" windowHeight="8592"/>
  </bookViews>
  <sheets>
    <sheet name="Толпухово" sheetId="5" r:id="rId1"/>
  </sheets>
  <definedNames>
    <definedName name="_xlnm._FilterDatabase" localSheetId="0" hidden="1">Толпухово!$A$102:$E$112</definedName>
  </definedNames>
  <calcPr calcId="162913" iterate="1" iterateCount="201" calcOnSave="0"/>
</workbook>
</file>

<file path=xl/calcChain.xml><?xml version="1.0" encoding="utf-8"?>
<calcChain xmlns="http://schemas.openxmlformats.org/spreadsheetml/2006/main">
  <c r="C84" i="5" l="1"/>
  <c r="C80" i="5" l="1"/>
  <c r="C43" i="5" l="1"/>
  <c r="C13" i="5"/>
  <c r="C73" i="5" l="1"/>
  <c r="C93" i="5" l="1"/>
  <c r="C36" i="5"/>
  <c r="C96" i="5" l="1"/>
  <c r="C72" i="5" s="1"/>
  <c r="C71" i="5" s="1"/>
  <c r="C112" i="5" s="1"/>
  <c r="C61" i="5" l="1"/>
  <c r="C19" i="5" l="1"/>
  <c r="C12" i="5" l="1"/>
  <c r="C26" i="5"/>
  <c r="C23" i="5" s="1"/>
  <c r="C11" i="5" l="1"/>
</calcChain>
</file>

<file path=xl/sharedStrings.xml><?xml version="1.0" encoding="utf-8"?>
<sst xmlns="http://schemas.openxmlformats.org/spreadsheetml/2006/main" count="170" uniqueCount="154">
  <si>
    <t>(тыс. рублей)</t>
  </si>
  <si>
    <t>2 00 00000 00 0000 000</t>
  </si>
  <si>
    <t>Безвозмездные поступления</t>
  </si>
  <si>
    <t>2 02 00000 00 0000 000</t>
  </si>
  <si>
    <t>в том числе:</t>
  </si>
  <si>
    <t>Всего доходов</t>
  </si>
  <si>
    <t>Код бюджетной классификации Российской Федерации</t>
  </si>
  <si>
    <t>1 00 00000 00 0000 000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</si>
  <si>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</si>
  <si>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</si>
  <si>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</si>
  <si>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</si>
  <si>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</si>
  <si>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Налоги на совокупный доход</t>
  </si>
  <si>
    <t>Единый сельскохозяйственный налог</t>
  </si>
  <si>
    <t>Налоги на имущество</t>
  </si>
  <si>
    <t>1 06 01000 00 0000 110</t>
  </si>
  <si>
    <t>1 06 00000 00 0000 000</t>
  </si>
  <si>
    <t>1 05 00000 00 0000 000</t>
  </si>
  <si>
    <t>Налог на имущество физических лиц</t>
  </si>
  <si>
    <t>1 06 01030 10 0000 110</t>
  </si>
  <si>
    <t>1 06 06000 00 0000 110</t>
  </si>
  <si>
    <t>Земельный налог</t>
  </si>
  <si>
    <t>1 08 00000 00 0000 000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</si>
  <si>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</si>
  <si>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</si>
  <si>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</si>
  <si>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</si>
  <si>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Задолженность и перерасчеты по отмененным налогам, сборам и иным обязательным платежам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</si>
  <si>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</si>
  <si>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</si>
  <si>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</si>
  <si>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1 11 05030 00 0000 120</t>
  </si>
  <si>
    <t>1 14 00000 00 0000 000</t>
  </si>
  <si>
    <t>Доходы от продажи материальных и нематериальных активов</t>
  </si>
  <si>
    <t>1 14 02000 00 0000 000</t>
  </si>
  <si>
    <t>Дотации бюджетам субъектов Российской Федерации и муниципальных образований - всего</t>
  </si>
  <si>
    <t>1 01 02030 01 0000 110</t>
  </si>
  <si>
    <t>Сумма</t>
  </si>
  <si>
    <t>Наименование</t>
  </si>
  <si>
    <t>1 09 00000 00 0000 000</t>
  </si>
  <si>
    <t>1 14 06000 00 0000 430</t>
  </si>
  <si>
    <t>1 11 05035 10 0000 120</t>
  </si>
  <si>
    <t>1 11 09000 00 0000 120</t>
  </si>
  <si>
    <t>1 11 09040 00 0000 120</t>
  </si>
  <si>
    <t>1 11 09045 10 0000 120</t>
  </si>
  <si>
    <t>Налоговые и неналоговые доходы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</si>
  <si>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</si>
  <si>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 ,за исключением доходов,в отношении которых исчисление и уплата налога осуществляются в соответствии со статьями 227,227/1 и 228 Налогового кодекса Российской Федерации</t>
  </si>
  <si>
    <t>Безвозмездные поступления от других бюджетов бюджетной системы Российской Федерации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</si>
  <si>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</si>
  <si>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1 16 00000 00 0000 000</t>
  </si>
  <si>
    <t>Штрафы,санкции,возмещение ущерба</t>
  </si>
  <si>
    <t xml:space="preserve">          к  решению Совета народных депутатов  </t>
  </si>
  <si>
    <t>1 05 03000 00 0000 110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</si>
  <si>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</si>
  <si>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</si>
  <si>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1 13 00000 00 0000 000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</si>
  <si>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</si>
  <si>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</si>
  <si>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</si>
  <si>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</si>
  <si>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1 13 02065 10 0000 130</t>
  </si>
  <si>
    <t>1 06 06030 03 0000 110</t>
  </si>
  <si>
    <t>Земельный налог с организаций</t>
  </si>
  <si>
    <t>1 06 06033 10 0000 110</t>
  </si>
  <si>
    <t>Земельный налог с организаций,обладающих земельным  участком, расположенным в границах  сельских поселений</t>
  </si>
  <si>
    <t>1 06 06040 00 0000 110</t>
  </si>
  <si>
    <t xml:space="preserve">Земельный налог с физических лиц </t>
  </si>
  <si>
    <t>1 06 06043 10 0000 110</t>
  </si>
  <si>
    <t>Земельный налог с физических лиц,обладающих земельным участком,расположенным в границах сельских  поселений</t>
  </si>
  <si>
    <t>Налог на имущество физических лиц, взимаемый по ставкам, применяемым к объктам налогообложения, расположенным в границах сельских поселений</t>
  </si>
  <si>
    <t>Доходы от сдачи в аренду имущества, находящегося в оперативном управлении органов управления сельских 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</si>
  <si>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сельских 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</si>
  <si>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 сельских  поселений</t>
  </si>
  <si>
    <t>Дотации бюджетам сельских поселений на выравнивание бюджетной обеспеченности</t>
  </si>
  <si>
    <t>Межбюджетные трансферты ,передаваемые бюджетам сельских 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</si>
  <si>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1 05 03010 01 0000110</t>
  </si>
  <si>
    <t>1 05 03020 01 0000 110</t>
  </si>
  <si>
    <t>Прочие безвозмездные поступления</t>
  </si>
  <si>
    <t>Прочие безвозмездные поступления в бюджеты сельских поселений</t>
  </si>
  <si>
    <t>1 14 02053 10 0000 410</t>
  </si>
  <si>
    <t xml:space="preserve">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</si>
  <si>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</si>
  <si>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1 01 02040 01 0000 110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</si>
  <si>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</si>
  <si>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</si>
  <si>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</si>
  <si>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Прочие  межбюджетные трансферты,передаваемые   на обеспечение сбалансированности бюджетов поселений </t>
  </si>
  <si>
    <t>2 07 0000000 0000 000</t>
  </si>
  <si>
    <t>Иные межбюджетные трансферты  бюджетам муниципальных образований на сбалансированность  в целях стимулирования органов местного самоуправления,способствующих развитию гражданского общества путем введения самообложения граждан и через добровольные пожертвования, а так же на реализацию мероприятий по заявкам сельских старост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</si>
  <si>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</si>
  <si>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1 14 06025 10 0000 430</t>
  </si>
  <si>
    <t>1 16 51040 02 0000 140</t>
  </si>
  <si>
    <t>Денежные взыскания (штрафы) ,установленные законами субъектов Российской Федерации за несоблюдение муниципальных правовых актов</t>
  </si>
  <si>
    <t xml:space="preserve">Толпуховское </t>
  </si>
  <si>
    <t>2 02 49999 10 8069 151</t>
  </si>
  <si>
    <t>1 08 04000 00 0000 110</t>
  </si>
  <si>
    <t>Налог на доходы физических лиц с доходов,полученных  физическими лицами в соответствии со статьей 228 Налогового Кодекса Российской Федерации</t>
  </si>
  <si>
    <t>2 02 15000 00 0000 150</t>
  </si>
  <si>
    <t>2 02 29999 10 0000 150</t>
  </si>
  <si>
    <t>2 02 29999 10 7039 150</t>
  </si>
  <si>
    <t>2 02 35000 00 0000 150</t>
  </si>
  <si>
    <t>2 02 35118 10 0000 150</t>
  </si>
  <si>
    <t>2 02 40000 00 0000 150</t>
  </si>
  <si>
    <t xml:space="preserve">2 02 40014 10 0000 150 </t>
  </si>
  <si>
    <t>2 02 49999 10 8069 150</t>
  </si>
  <si>
    <t>2 02 49999 10 0000 150</t>
  </si>
  <si>
    <t>2 07 05000 10 0000 150</t>
  </si>
  <si>
    <t>2 07 05030 10 0000 150</t>
  </si>
  <si>
    <t>Доходы от продажи земельных участков,находящихся в  собственности сельских поселений( за исключением земельных участков бюджетных и автономных учреждений)</t>
  </si>
  <si>
    <t>207 05030 10 0000 150</t>
  </si>
  <si>
    <t>202 49999 10 8069 150</t>
  </si>
  <si>
    <t>Иные межбюджетные трансферты  бюджетам муниципальных образований на сбалансированность  в целях стимулирования органов местного самоуправления,способствующих развитию гражданского общества путем введения самообложения граждан и через добровольные пожертвования,а так же на реализацию мероприятий по заявкам сельских старост</t>
  </si>
  <si>
    <t>207 05000 10 0000 150</t>
  </si>
  <si>
    <t>202 49999 10 8044 150</t>
  </si>
  <si>
    <t>Прочие межбюджетные трансферты, передаваемые бюджетам сельских поселений</t>
  </si>
  <si>
    <t>2 02 49999 10 8133 150</t>
  </si>
  <si>
    <t>Иные межбюджетные трансферты на выделение грантов на реализацию творческих проектов на селе в сфере культуры</t>
  </si>
  <si>
    <t>Субсидии бюджетам бюджетной системы Российской Федерации всего</t>
  </si>
  <si>
    <t>Прочие субсидии бюджетам сельских  поселений всего-</t>
  </si>
  <si>
    <t>2 02 29999 10 7167 150</t>
  </si>
  <si>
    <t>Прочие субсидии (Субсидии бюджетам сельских поселений  на  реализацию мероприятий по предотвращению распространения борщевика Сосновского)</t>
  </si>
  <si>
    <t>Прочие субсидии (Субсидии бюджетам сельских поселений на повышение оплаты труда работников бюджетной сферы в соответствии с указами Президента Российской Федерации от 7 мая 2012 года № 597, от 1 июня 2012 года №761)</t>
  </si>
  <si>
    <t>в том числе :</t>
  </si>
  <si>
    <t>Субвенции бюджетам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</si>
  <si>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Федерации(Субвенции бюджетам сельских поселений на предоставление мер социальной поддержки по оплате за содержание и ремонт жилья,услугтеплоснабжения (отопления) и электроснабжения работникам культуры)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</si>
  <si>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</si>
  <si>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1 16 10123 01 0000 140</t>
  </si>
  <si>
    <t>2 02 15002 10 7069 150</t>
  </si>
  <si>
    <t>Дотации бюджетам сельских поселений на поддержку мер по обеспечению сбалансированности бюджетов</t>
  </si>
  <si>
    <t>2 02 30024 10 6196 150</t>
  </si>
  <si>
    <t>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</si>
  <si>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соб-ственности сельских поселений (за исключением земельных участков муниципальных бюджетных и автономных учреждений)</t>
  </si>
  <si>
    <t>2 02 15002 10 7070 150</t>
  </si>
  <si>
    <t xml:space="preserve">2 02 15002 10 7044 150 </t>
  </si>
  <si>
    <t>2 02 20000 00 0000 150</t>
  </si>
  <si>
    <t>2 02 25576 10 0000 150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</si>
  <si>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</si>
  <si>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</si>
  <si>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муниципального образования</t>
  </si>
  <si>
    <t>2 02 25467 10 0000 150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</si>
  <si>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</si>
  <si>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Доходы от оказания платных услуг и компенсации затрат государства </t>
  </si>
  <si>
    <t>Доходы бюджета муниципального  образования Толпуховское  на 2024год</t>
  </si>
  <si>
    <t>Субвенции бюджетам сельских поселений  на осуществление первичного воинского учета органами местного самоуправления поселений,муниципальных и городских округов</t>
  </si>
  <si>
    <t>2 02 29999 10 7264 150</t>
  </si>
  <si>
    <t>Иные межбюджетные  трансферты -всего                                                                               в том числе</t>
  </si>
  <si>
    <t>Прочие субсидии бюджетам сельских поселений (Прочие субсидии бюджетам муниципальных образований на выполнение мероприятий по благоустройству дворовых и прилегающих территорий)</t>
  </si>
  <si>
    <t>2 02 15001 10 0000 150</t>
  </si>
  <si>
    <t>2 02 29999 10 7976 150</t>
  </si>
  <si>
    <t>Прочие субсидии бюджетам сельских поселений (Прочие субсидии бюджетам муниципальных образований  на обеспечение комплексного развития сельских территорий)</t>
  </si>
  <si>
    <t xml:space="preserve">                                                                                                          Приложение  1</t>
  </si>
  <si>
    <t>от 16.09.2024 №33/10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</si>
</sst>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000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2"/>
      <color indexed="8"/>
      <name val="Times New Roman"/>
      <family val="1"/>
      <charset val="204"/>
    </font>
    <font>
      <sz val="10"/>
      <color theme="4"/>
      <name val="Arial Cyr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2"/>
      <color theme="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5" fontId="7" fillId="0" borderId="0" xfId="1" applyNumberFormat="1" applyFont="1" applyFill="1"/>
    <xf numFmtId="165" fontId="9" fillId="0" borderId="0" xfId="1" applyNumberFormat="1" applyFont="1" applyFill="1"/>
    <xf numFmtId="0" fontId="9" fillId="0" borderId="0" xfId="0" applyFont="1"/>
    <xf numFmtId="0" fontId="0" fillId="0" borderId="0" xfId="0" applyFill="1"/>
    <xf numFmtId="0" fontId="2" fillId="0" borderId="0" xfId="0" applyFont="1" applyFill="1" applyAlignment="1">
      <alignment vertical="top"/>
    </xf>
    <xf numFmtId="0" fontId="0" fillId="0" borderId="0" xfId="0" applyFill="1" applyAlignment="1">
      <alignment horizontal="left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6" fillId="0" borderId="5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justify" vertical="top" wrapText="1"/>
    </xf>
    <xf numFmtId="0" fontId="6" fillId="0" borderId="10" xfId="0" applyFont="1" applyFill="1" applyBorder="1" applyAlignment="1">
      <alignment horizontal="justify" vertical="top" wrapText="1"/>
    </xf>
    <xf numFmtId="0" fontId="0" fillId="0" borderId="0" xfId="0" applyFill="1" applyAlignment="1">
      <alignment horizontal="justify" vertical="top"/>
    </xf>
    <xf numFmtId="0" fontId="3" fillId="0" borderId="5" xfId="0" applyNumberFormat="1" applyFont="1" applyFill="1" applyBorder="1" applyAlignment="1">
      <alignment horizontal="justify" vertical="top" wrapText="1"/>
    </xf>
    <xf numFmtId="166" fontId="6" fillId="0" borderId="6" xfId="1" applyNumberFormat="1" applyFont="1" applyFill="1" applyBorder="1" applyAlignment="1">
      <alignment horizontal="right" wrapText="1"/>
    </xf>
    <xf numFmtId="166" fontId="6" fillId="0" borderId="8" xfId="1" applyNumberFormat="1" applyFont="1" applyFill="1" applyBorder="1" applyAlignment="1">
      <alignment horizontal="right" wrapText="1"/>
    </xf>
    <xf numFmtId="166" fontId="3" fillId="0" borderId="5" xfId="1" applyNumberFormat="1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Fill="1" applyBorder="1" applyAlignment="1">
      <alignment horizontal="justify" vertical="top" wrapText="1"/>
    </xf>
    <xf numFmtId="0" fontId="6" fillId="0" borderId="12" xfId="0" applyFont="1" applyFill="1" applyBorder="1" applyAlignment="1">
      <alignment horizontal="center" vertical="top" wrapText="1"/>
    </xf>
    <xf numFmtId="166" fontId="3" fillId="0" borderId="6" xfId="1" applyNumberFormat="1" applyFont="1" applyFill="1" applyBorder="1" applyAlignment="1">
      <alignment horizontal="right" wrapText="1"/>
    </xf>
    <xf numFmtId="166" fontId="6" fillId="0" borderId="5" xfId="1" applyNumberFormat="1" applyFont="1" applyFill="1" applyBorder="1" applyAlignment="1">
      <alignment horizontal="right" wrapText="1"/>
    </xf>
    <xf numFmtId="166" fontId="3" fillId="0" borderId="11" xfId="1" applyNumberFormat="1" applyFont="1" applyFill="1" applyBorder="1" applyAlignment="1">
      <alignment horizontal="right" wrapText="1"/>
    </xf>
    <xf numFmtId="0" fontId="11" fillId="0" borderId="0" xfId="0" applyFont="1"/>
    <xf numFmtId="166" fontId="6" fillId="0" borderId="11" xfId="1" applyNumberFormat="1" applyFont="1" applyFill="1" applyBorder="1" applyAlignment="1">
      <alignment horizontal="right" wrapText="1"/>
    </xf>
    <xf numFmtId="0" fontId="13" fillId="0" borderId="0" xfId="0" applyFont="1"/>
    <xf numFmtId="166" fontId="14" fillId="0" borderId="6" xfId="1" applyNumberFormat="1" applyFont="1" applyFill="1" applyBorder="1" applyAlignment="1">
      <alignment horizontal="right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0" fillId="0" borderId="0" xfId="0" applyFont="1" applyFill="1" applyAlignment="1">
      <alignment horizontal="justify" vertical="top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1" fontId="3" fillId="0" borderId="1" xfId="0" applyNumberFormat="1" applyFont="1" applyFill="1" applyBorder="1" applyAlignment="1">
      <alignment horizontal="center" vertical="top" wrapText="1"/>
    </xf>
    <xf numFmtId="166" fontId="3" fillId="3" borderId="6" xfId="1" applyNumberFormat="1" applyFont="1" applyFill="1" applyBorder="1" applyAlignment="1">
      <alignment horizontal="right" wrapText="1"/>
    </xf>
    <xf numFmtId="0" fontId="15" fillId="0" borderId="5" xfId="0" applyFont="1" applyFill="1" applyBorder="1" applyAlignment="1">
      <alignment horizontal="justify" vertical="top" wrapText="1"/>
    </xf>
    <xf numFmtId="0" fontId="6" fillId="0" borderId="12" xfId="0" applyFont="1" applyFill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justify" vertical="top" wrapText="1"/>
    </xf>
    <xf numFmtId="0" fontId="0" fillId="0" borderId="15" xfId="0" applyFont="1" applyBorder="1" applyAlignment="1">
      <alignment wrapText="1"/>
    </xf>
    <xf numFmtId="0" fontId="6" fillId="0" borderId="14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6" fillId="0" borderId="13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208"/>
  <sheetViews>
    <sheetView tabSelected="1" topLeftCell="A67" workbookViewId="0">
      <selection activeCell="C79" sqref="C79"/>
    </sheetView>
  </sheetViews>
  <sheetFormatPr defaultRowHeight="13.2" x14ac:dyDescent="0.25"/>
  <cols>
    <col min="1" max="1" width="23.109375" style="16" customWidth="1"/>
    <col min="2" max="2" width="68.44140625" style="8" customWidth="1"/>
    <col min="3" max="3" width="15.88671875" style="6" customWidth="1"/>
    <col min="4" max="4" width="4.109375" style="3" customWidth="1"/>
    <col min="6" max="6" width="11" bestFit="1" customWidth="1"/>
  </cols>
  <sheetData>
    <row r="1" spans="1:4" ht="15.6" x14ac:dyDescent="0.25">
      <c r="A1" s="54" t="s">
        <v>152</v>
      </c>
      <c r="B1" s="54"/>
      <c r="C1" s="54"/>
    </row>
    <row r="2" spans="1:4" ht="15.6" x14ac:dyDescent="0.3">
      <c r="A2" s="55" t="s">
        <v>53</v>
      </c>
      <c r="B2" s="55"/>
      <c r="C2" s="55"/>
    </row>
    <row r="3" spans="1:4" ht="15.6" x14ac:dyDescent="0.3">
      <c r="A3" s="60" t="s">
        <v>140</v>
      </c>
      <c r="B3" s="60"/>
      <c r="C3" s="60"/>
    </row>
    <row r="4" spans="1:4" ht="15.6" x14ac:dyDescent="0.3">
      <c r="A4" s="60" t="s">
        <v>95</v>
      </c>
      <c r="B4" s="60"/>
      <c r="C4" s="60"/>
    </row>
    <row r="5" spans="1:4" ht="15.6" x14ac:dyDescent="0.3">
      <c r="A5" s="56" t="s">
        <v>153</v>
      </c>
      <c r="B5" s="55"/>
      <c r="C5" s="55"/>
    </row>
    <row r="6" spans="1:4" ht="18" hidden="1" x14ac:dyDescent="0.35">
      <c r="A6" s="57"/>
      <c r="B6" s="58"/>
      <c r="C6" s="58"/>
    </row>
    <row r="7" spans="1:4" ht="17.399999999999999" x14ac:dyDescent="0.3">
      <c r="A7" s="61" t="s">
        <v>144</v>
      </c>
      <c r="B7" s="62"/>
    </row>
    <row r="8" spans="1:4" ht="16.2" thickBot="1" x14ac:dyDescent="0.35">
      <c r="A8" s="63" t="s">
        <v>0</v>
      </c>
      <c r="B8" s="63"/>
      <c r="C8" s="63"/>
    </row>
    <row r="9" spans="1:4" ht="47.25" customHeight="1" x14ac:dyDescent="0.25">
      <c r="A9" s="9" t="s">
        <v>6</v>
      </c>
      <c r="B9" s="10" t="s">
        <v>39</v>
      </c>
      <c r="C9" s="11" t="s">
        <v>38</v>
      </c>
    </row>
    <row r="10" spans="1:4" s="5" customFormat="1" ht="12" customHeight="1" x14ac:dyDescent="0.25">
      <c r="A10" s="12">
        <v>1</v>
      </c>
      <c r="B10" s="13">
        <v>2</v>
      </c>
      <c r="C10" s="14">
        <v>3</v>
      </c>
      <c r="D10" s="4"/>
    </row>
    <row r="11" spans="1:4" ht="19.5" customHeight="1" x14ac:dyDescent="0.3">
      <c r="A11" s="1" t="s">
        <v>7</v>
      </c>
      <c r="B11" s="17" t="s">
        <v>46</v>
      </c>
      <c r="C11" s="23">
        <f>C12+C23+C36+C39+C43+C64+C19+C53+C57+C70+C61</f>
        <v>5407.2</v>
      </c>
    </row>
    <row r="12" spans="1:4" ht="16.5" customHeight="1" x14ac:dyDescent="0.3">
      <c r="A12" s="1" t="s">
        <v>8</v>
      </c>
      <c r="B12" s="17" t="s">
        <v>9</v>
      </c>
      <c r="C12" s="23">
        <f>C13</f>
        <v>440</v>
      </c>
    </row>
    <row r="13" spans="1:4" ht="18.75" customHeight="1" x14ac:dyDescent="0.3">
      <c r="A13" s="2" t="s">
        <v>10</v>
      </c>
      <c r="B13" s="18" t="s">
        <v>11</v>
      </c>
      <c r="C13" s="32">
        <f>SUM(C14,C16,C17)</f>
        <v>440</v>
      </c>
    </row>
    <row r="14" spans="1:4" ht="77.400000000000006" customHeight="1" x14ac:dyDescent="0.3">
      <c r="A14" s="2" t="s">
        <v>12</v>
      </c>
      <c r="B14" s="18" t="s">
        <v>48</v>
      </c>
      <c r="C14" s="32">
        <v>410</v>
      </c>
    </row>
    <row r="15" spans="1:4" ht="129.6" hidden="1" customHeight="1" x14ac:dyDescent="0.3">
      <c r="A15" s="2"/>
      <c r="B15" s="22"/>
      <c r="C15" s="32"/>
    </row>
    <row r="16" spans="1:4" ht="51" customHeight="1" x14ac:dyDescent="0.3">
      <c r="A16" s="2" t="s">
        <v>37</v>
      </c>
      <c r="B16" s="22" t="s">
        <v>98</v>
      </c>
      <c r="C16" s="32">
        <v>10</v>
      </c>
    </row>
    <row r="17" spans="1:5" ht="77.400000000000006" customHeight="1" x14ac:dyDescent="0.3">
      <c r="A17" s="2" t="s">
        <v>84</v>
      </c>
      <c r="B17" s="22" t="s">
        <v>85</v>
      </c>
      <c r="C17" s="32">
        <v>20</v>
      </c>
      <c r="E17" s="35"/>
    </row>
    <row r="18" spans="1:5" ht="49.5" hidden="1" customHeight="1" x14ac:dyDescent="0.3">
      <c r="A18" s="2"/>
      <c r="B18" s="18"/>
      <c r="C18" s="32"/>
    </row>
    <row r="19" spans="1:5" ht="23.4" customHeight="1" x14ac:dyDescent="0.3">
      <c r="A19" s="2" t="s">
        <v>18</v>
      </c>
      <c r="B19" s="17" t="s">
        <v>13</v>
      </c>
      <c r="C19" s="23">
        <f>SUM(C20+C22)</f>
        <v>7</v>
      </c>
    </row>
    <row r="20" spans="1:5" ht="24" customHeight="1" x14ac:dyDescent="0.3">
      <c r="A20" s="2" t="s">
        <v>54</v>
      </c>
      <c r="B20" s="18" t="s">
        <v>14</v>
      </c>
      <c r="C20" s="32">
        <v>7</v>
      </c>
    </row>
    <row r="21" spans="1:5" ht="24" customHeight="1" x14ac:dyDescent="0.3">
      <c r="A21" s="2" t="s">
        <v>77</v>
      </c>
      <c r="B21" s="18" t="s">
        <v>14</v>
      </c>
      <c r="C21" s="32">
        <v>7</v>
      </c>
    </row>
    <row r="22" spans="1:5" ht="33" hidden="1" customHeight="1" x14ac:dyDescent="0.3">
      <c r="A22" s="2" t="s">
        <v>78</v>
      </c>
      <c r="B22" s="18"/>
      <c r="C22" s="32"/>
    </row>
    <row r="23" spans="1:5" ht="15" customHeight="1" x14ac:dyDescent="0.3">
      <c r="A23" s="1" t="s">
        <v>17</v>
      </c>
      <c r="B23" s="17" t="s">
        <v>15</v>
      </c>
      <c r="C23" s="23">
        <f>C24+C26</f>
        <v>3507</v>
      </c>
    </row>
    <row r="24" spans="1:5" ht="14.25" customHeight="1" x14ac:dyDescent="0.3">
      <c r="A24" s="2" t="s">
        <v>16</v>
      </c>
      <c r="B24" s="18" t="s">
        <v>19</v>
      </c>
      <c r="C24" s="32">
        <v>560</v>
      </c>
    </row>
    <row r="25" spans="1:5" ht="47.25" customHeight="1" x14ac:dyDescent="0.3">
      <c r="A25" s="2" t="s">
        <v>20</v>
      </c>
      <c r="B25" s="18" t="s">
        <v>71</v>
      </c>
      <c r="C25" s="32">
        <v>560</v>
      </c>
    </row>
    <row r="26" spans="1:5" ht="16.5" customHeight="1" x14ac:dyDescent="0.3">
      <c r="A26" s="2" t="s">
        <v>21</v>
      </c>
      <c r="B26" s="18" t="s">
        <v>22</v>
      </c>
      <c r="C26" s="32">
        <f>C27+C29</f>
        <v>2947</v>
      </c>
    </row>
    <row r="27" spans="1:5" ht="18" customHeight="1" x14ac:dyDescent="0.3">
      <c r="A27" s="2" t="s">
        <v>63</v>
      </c>
      <c r="B27" s="18" t="s">
        <v>64</v>
      </c>
      <c r="C27" s="32">
        <v>735</v>
      </c>
    </row>
    <row r="28" spans="1:5" ht="30" customHeight="1" x14ac:dyDescent="0.3">
      <c r="A28" s="2" t="s">
        <v>65</v>
      </c>
      <c r="B28" s="18" t="s">
        <v>66</v>
      </c>
      <c r="C28" s="32">
        <v>735</v>
      </c>
    </row>
    <row r="29" spans="1:5" ht="18" customHeight="1" x14ac:dyDescent="0.3">
      <c r="A29" s="2" t="s">
        <v>67</v>
      </c>
      <c r="B29" s="18" t="s">
        <v>68</v>
      </c>
      <c r="C29" s="32">
        <v>2212</v>
      </c>
    </row>
    <row r="30" spans="1:5" ht="32.25" customHeight="1" x14ac:dyDescent="0.3">
      <c r="A30" s="2" t="s">
        <v>69</v>
      </c>
      <c r="B30" s="18" t="s">
        <v>70</v>
      </c>
      <c r="C30" s="32">
        <v>2212</v>
      </c>
    </row>
    <row r="31" spans="1:5" ht="1.5" hidden="1" customHeight="1" x14ac:dyDescent="0.3">
      <c r="A31" s="1"/>
      <c r="B31" s="17"/>
      <c r="C31" s="23"/>
    </row>
    <row r="32" spans="1:5" ht="52.5" hidden="1" customHeight="1" x14ac:dyDescent="0.3">
      <c r="A32" s="1"/>
      <c r="B32" s="17"/>
      <c r="C32" s="23"/>
    </row>
    <row r="33" spans="1:3" ht="19.5" hidden="1" customHeight="1" x14ac:dyDescent="0.3">
      <c r="A33" s="2"/>
      <c r="B33" s="18"/>
      <c r="C33" s="23"/>
    </row>
    <row r="34" spans="1:3" ht="57.75" hidden="1" customHeight="1" x14ac:dyDescent="0.3">
      <c r="A34" s="2"/>
      <c r="B34" s="18"/>
      <c r="C34" s="23"/>
    </row>
    <row r="35" spans="1:3" ht="60.75" hidden="1" customHeight="1" x14ac:dyDescent="0.3">
      <c r="A35" s="2"/>
      <c r="B35" s="18"/>
      <c r="C35" s="23"/>
    </row>
    <row r="36" spans="1:3" ht="16.8" customHeight="1" x14ac:dyDescent="0.3">
      <c r="A36" s="1" t="s">
        <v>23</v>
      </c>
      <c r="B36" s="17" t="s">
        <v>24</v>
      </c>
      <c r="C36" s="23">
        <f>SUM(C37)</f>
        <v>5</v>
      </c>
    </row>
    <row r="37" spans="1:3" ht="46.8" x14ac:dyDescent="0.3">
      <c r="A37" s="2" t="s">
        <v>97</v>
      </c>
      <c r="B37" s="18" t="s">
        <v>25</v>
      </c>
      <c r="C37" s="32">
        <v>5</v>
      </c>
    </row>
    <row r="38" spans="1:3" ht="62.4" customHeight="1" x14ac:dyDescent="0.3">
      <c r="A38" s="2" t="s">
        <v>26</v>
      </c>
      <c r="B38" s="18" t="s">
        <v>27</v>
      </c>
      <c r="C38" s="32">
        <v>5</v>
      </c>
    </row>
    <row r="39" spans="1:3" ht="42.75" hidden="1" customHeight="1" x14ac:dyDescent="0.3">
      <c r="A39" s="1" t="s">
        <v>40</v>
      </c>
      <c r="B39" s="17" t="s">
        <v>28</v>
      </c>
      <c r="C39" s="23">
        <v>0</v>
      </c>
    </row>
    <row r="40" spans="1:3" ht="29.25" hidden="1" customHeight="1" x14ac:dyDescent="0.3">
      <c r="A40" s="2"/>
      <c r="B40" s="18"/>
      <c r="C40" s="32"/>
    </row>
    <row r="41" spans="1:3" ht="41.25" hidden="1" customHeight="1" x14ac:dyDescent="0.3">
      <c r="A41" s="2"/>
      <c r="B41" s="18"/>
      <c r="C41" s="32"/>
    </row>
    <row r="42" spans="1:3" ht="51" hidden="1" customHeight="1" x14ac:dyDescent="0.3">
      <c r="A42" s="2"/>
      <c r="B42" s="18"/>
      <c r="C42" s="32"/>
    </row>
    <row r="43" spans="1:3" ht="33.6" customHeight="1" x14ac:dyDescent="0.3">
      <c r="A43" s="1" t="s">
        <v>29</v>
      </c>
      <c r="B43" s="17" t="s">
        <v>30</v>
      </c>
      <c r="C43" s="23">
        <f>SUM(C44,C50,C48)</f>
        <v>865</v>
      </c>
    </row>
    <row r="44" spans="1:3" ht="77.400000000000006" customHeight="1" x14ac:dyDescent="0.3">
      <c r="A44" s="2" t="s">
        <v>31</v>
      </c>
      <c r="B44" s="18" t="s">
        <v>55</v>
      </c>
      <c r="C44" s="47">
        <v>300</v>
      </c>
    </row>
    <row r="45" spans="1:3" ht="63" hidden="1" customHeight="1" x14ac:dyDescent="0.3">
      <c r="A45" s="2" t="s">
        <v>86</v>
      </c>
      <c r="B45" s="18" t="s">
        <v>87</v>
      </c>
      <c r="C45" s="32"/>
    </row>
    <row r="46" spans="1:3" ht="79.2" customHeight="1" x14ac:dyDescent="0.3">
      <c r="A46" s="2" t="s">
        <v>132</v>
      </c>
      <c r="B46" s="18" t="s">
        <v>133</v>
      </c>
      <c r="C46" s="32">
        <v>300</v>
      </c>
    </row>
    <row r="47" spans="1:3" ht="79.2" customHeight="1" x14ac:dyDescent="0.3">
      <c r="A47" s="2" t="s">
        <v>86</v>
      </c>
      <c r="B47" s="18" t="s">
        <v>87</v>
      </c>
      <c r="C47" s="32">
        <v>300</v>
      </c>
    </row>
    <row r="48" spans="1:3" ht="76.2" customHeight="1" x14ac:dyDescent="0.3">
      <c r="A48" s="2" t="s">
        <v>32</v>
      </c>
      <c r="B48" s="18" t="s">
        <v>56</v>
      </c>
      <c r="C48" s="32">
        <v>55</v>
      </c>
    </row>
    <row r="49" spans="1:3" ht="63.6" customHeight="1" x14ac:dyDescent="0.3">
      <c r="A49" s="2" t="s">
        <v>42</v>
      </c>
      <c r="B49" s="18" t="s">
        <v>72</v>
      </c>
      <c r="C49" s="32">
        <v>55</v>
      </c>
    </row>
    <row r="50" spans="1:3" ht="78.599999999999994" customHeight="1" x14ac:dyDescent="0.3">
      <c r="A50" s="2" t="s">
        <v>43</v>
      </c>
      <c r="B50" s="18" t="s">
        <v>47</v>
      </c>
      <c r="C50" s="32">
        <v>510</v>
      </c>
    </row>
    <row r="51" spans="1:3" ht="78.599999999999994" customHeight="1" x14ac:dyDescent="0.3">
      <c r="A51" s="2" t="s">
        <v>44</v>
      </c>
      <c r="B51" s="18" t="s">
        <v>50</v>
      </c>
      <c r="C51" s="32">
        <v>510</v>
      </c>
    </row>
    <row r="52" spans="1:3" ht="78.599999999999994" customHeight="1" x14ac:dyDescent="0.3">
      <c r="A52" s="2" t="s">
        <v>45</v>
      </c>
      <c r="B52" s="18" t="s">
        <v>73</v>
      </c>
      <c r="C52" s="32">
        <v>510</v>
      </c>
    </row>
    <row r="53" spans="1:3" ht="35.25" customHeight="1" x14ac:dyDescent="0.3">
      <c r="A53" s="1" t="s">
        <v>57</v>
      </c>
      <c r="B53" s="17" t="s">
        <v>143</v>
      </c>
      <c r="C53" s="23">
        <v>100</v>
      </c>
    </row>
    <row r="54" spans="1:3" ht="27.75" customHeight="1" x14ac:dyDescent="0.3">
      <c r="A54" s="2" t="s">
        <v>58</v>
      </c>
      <c r="B54" s="18" t="s">
        <v>59</v>
      </c>
      <c r="C54" s="32">
        <v>100</v>
      </c>
    </row>
    <row r="55" spans="1:3" ht="36.75" customHeight="1" x14ac:dyDescent="0.3">
      <c r="A55" s="2" t="s">
        <v>60</v>
      </c>
      <c r="B55" s="18" t="s">
        <v>61</v>
      </c>
      <c r="C55" s="32">
        <v>100</v>
      </c>
    </row>
    <row r="56" spans="1:3" ht="30" customHeight="1" x14ac:dyDescent="0.3">
      <c r="A56" s="2" t="s">
        <v>62</v>
      </c>
      <c r="B56" s="18" t="s">
        <v>74</v>
      </c>
      <c r="C56" s="32">
        <v>100</v>
      </c>
    </row>
    <row r="57" spans="1:3" ht="56.25" hidden="1" customHeight="1" x14ac:dyDescent="0.3">
      <c r="A57" s="1" t="s">
        <v>33</v>
      </c>
      <c r="B57" s="17" t="s">
        <v>34</v>
      </c>
      <c r="C57" s="23">
        <v>0</v>
      </c>
    </row>
    <row r="58" spans="1:3" ht="120" hidden="1" customHeight="1" x14ac:dyDescent="0.3">
      <c r="A58" s="2" t="s">
        <v>35</v>
      </c>
      <c r="B58" s="18" t="s">
        <v>83</v>
      </c>
      <c r="C58" s="32">
        <v>0</v>
      </c>
    </row>
    <row r="59" spans="1:3" ht="114.75" hidden="1" customHeight="1" x14ac:dyDescent="0.3">
      <c r="A59" s="2" t="s">
        <v>81</v>
      </c>
      <c r="B59" s="18" t="s">
        <v>82</v>
      </c>
      <c r="C59" s="32">
        <v>0</v>
      </c>
    </row>
    <row r="60" spans="1:3" ht="114.75" hidden="1" customHeight="1" x14ac:dyDescent="0.3">
      <c r="A60" s="2" t="s">
        <v>92</v>
      </c>
      <c r="B60" s="18" t="s">
        <v>91</v>
      </c>
      <c r="C60" s="32">
        <v>0</v>
      </c>
    </row>
    <row r="61" spans="1:3" ht="24" customHeight="1" x14ac:dyDescent="0.3">
      <c r="A61" s="1" t="s">
        <v>33</v>
      </c>
      <c r="B61" s="17" t="s">
        <v>34</v>
      </c>
      <c r="C61" s="23">
        <f>SUM(C62)</f>
        <v>463.2</v>
      </c>
    </row>
    <row r="62" spans="1:3" ht="45.6" customHeight="1" x14ac:dyDescent="0.3">
      <c r="A62" s="2" t="s">
        <v>41</v>
      </c>
      <c r="B62" s="18" t="s">
        <v>110</v>
      </c>
      <c r="C62" s="32">
        <v>463.2</v>
      </c>
    </row>
    <row r="63" spans="1:3" ht="47.4" customHeight="1" x14ac:dyDescent="0.3">
      <c r="A63" s="2" t="s">
        <v>92</v>
      </c>
      <c r="B63" s="18" t="s">
        <v>110</v>
      </c>
      <c r="C63" s="32">
        <v>463.2</v>
      </c>
    </row>
    <row r="64" spans="1:3" ht="20.25" customHeight="1" x14ac:dyDescent="0.3">
      <c r="A64" s="1" t="s">
        <v>51</v>
      </c>
      <c r="B64" s="17" t="s">
        <v>52</v>
      </c>
      <c r="C64" s="23">
        <v>20</v>
      </c>
    </row>
    <row r="65" spans="1:3" ht="49.5" hidden="1" customHeight="1" x14ac:dyDescent="0.3">
      <c r="A65" s="2" t="s">
        <v>93</v>
      </c>
      <c r="B65" s="18" t="s">
        <v>94</v>
      </c>
      <c r="C65" s="32">
        <v>0</v>
      </c>
    </row>
    <row r="66" spans="1:3" ht="61.2" customHeight="1" x14ac:dyDescent="0.3">
      <c r="A66" s="2" t="s">
        <v>128</v>
      </c>
      <c r="B66" s="18" t="s">
        <v>127</v>
      </c>
      <c r="C66" s="32">
        <v>1</v>
      </c>
    </row>
    <row r="67" spans="1:3" ht="46.8" customHeight="1" x14ac:dyDescent="0.3">
      <c r="A67" s="46" t="s">
        <v>139</v>
      </c>
      <c r="B67" s="18" t="s">
        <v>138</v>
      </c>
      <c r="C67" s="32">
        <v>19</v>
      </c>
    </row>
    <row r="68" spans="1:3" ht="1.8" hidden="1" customHeight="1" x14ac:dyDescent="0.3">
      <c r="A68" s="2"/>
      <c r="B68" s="18"/>
      <c r="C68" s="32"/>
    </row>
    <row r="69" spans="1:3" ht="16.2" hidden="1" customHeight="1" x14ac:dyDescent="0.3">
      <c r="A69" s="2"/>
      <c r="B69" s="18"/>
      <c r="C69" s="32"/>
    </row>
    <row r="70" spans="1:3" ht="0.6" hidden="1" customHeight="1" x14ac:dyDescent="0.3">
      <c r="A70" s="1"/>
      <c r="B70" s="17"/>
      <c r="C70" s="23">
        <v>0</v>
      </c>
    </row>
    <row r="71" spans="1:3" ht="15.6" x14ac:dyDescent="0.3">
      <c r="A71" s="1" t="s">
        <v>1</v>
      </c>
      <c r="B71" s="17" t="s">
        <v>2</v>
      </c>
      <c r="C71" s="23">
        <f>SUM(C110,C72)</f>
        <v>22061.5</v>
      </c>
    </row>
    <row r="72" spans="1:3" ht="31.2" x14ac:dyDescent="0.3">
      <c r="A72" s="1" t="s">
        <v>3</v>
      </c>
      <c r="B72" s="17" t="s">
        <v>49</v>
      </c>
      <c r="C72" s="23">
        <f>SUM(C73,C80,C93,C96,)</f>
        <v>21821.5</v>
      </c>
    </row>
    <row r="73" spans="1:3" ht="31.2" x14ac:dyDescent="0.3">
      <c r="A73" s="49" t="s">
        <v>99</v>
      </c>
      <c r="B73" s="17" t="s">
        <v>36</v>
      </c>
      <c r="C73" s="23">
        <f>SUM(C76,C77,C78,C79)</f>
        <v>5920.9</v>
      </c>
    </row>
    <row r="74" spans="1:3" ht="16.8" customHeight="1" x14ac:dyDescent="0.3">
      <c r="A74" s="59"/>
      <c r="B74" s="17" t="s">
        <v>4</v>
      </c>
      <c r="C74" s="23"/>
    </row>
    <row r="75" spans="1:3" ht="25.2" hidden="1" customHeight="1" x14ac:dyDescent="0.3">
      <c r="A75" s="2"/>
      <c r="B75" s="18"/>
      <c r="C75" s="32"/>
    </row>
    <row r="76" spans="1:3" ht="30" customHeight="1" x14ac:dyDescent="0.3">
      <c r="A76" s="2" t="s">
        <v>149</v>
      </c>
      <c r="B76" s="18" t="s">
        <v>75</v>
      </c>
      <c r="C76" s="32">
        <v>5022</v>
      </c>
    </row>
    <row r="77" spans="1:3" ht="30" customHeight="1" x14ac:dyDescent="0.3">
      <c r="A77" s="27" t="s">
        <v>129</v>
      </c>
      <c r="B77" s="18" t="s">
        <v>130</v>
      </c>
      <c r="C77" s="32">
        <v>535.9</v>
      </c>
    </row>
    <row r="78" spans="1:3" ht="29.4" hidden="1" customHeight="1" x14ac:dyDescent="0.3">
      <c r="A78" s="27" t="s">
        <v>134</v>
      </c>
      <c r="B78" s="18" t="s">
        <v>130</v>
      </c>
      <c r="C78" s="32"/>
    </row>
    <row r="79" spans="1:3" ht="32.4" customHeight="1" x14ac:dyDescent="0.3">
      <c r="A79" s="27" t="s">
        <v>135</v>
      </c>
      <c r="B79" s="18" t="s">
        <v>130</v>
      </c>
      <c r="C79" s="32">
        <v>363</v>
      </c>
    </row>
    <row r="80" spans="1:3" ht="31.2" x14ac:dyDescent="0.3">
      <c r="A80" s="49" t="s">
        <v>136</v>
      </c>
      <c r="B80" s="17" t="s">
        <v>119</v>
      </c>
      <c r="C80" s="23">
        <f>SUM(C82,C84)</f>
        <v>8303</v>
      </c>
    </row>
    <row r="81" spans="1:5" ht="18" customHeight="1" x14ac:dyDescent="0.25">
      <c r="A81" s="59"/>
      <c r="B81" s="53" t="s">
        <v>4</v>
      </c>
      <c r="C81" s="52"/>
    </row>
    <row r="82" spans="1:5" ht="31.2" hidden="1" customHeight="1" x14ac:dyDescent="0.3">
      <c r="A82" s="2" t="s">
        <v>137</v>
      </c>
      <c r="B82" s="18"/>
      <c r="C82" s="32">
        <v>0</v>
      </c>
    </row>
    <row r="83" spans="1:5" ht="49.8" hidden="1" customHeight="1" x14ac:dyDescent="0.3">
      <c r="A83" s="2" t="s">
        <v>141</v>
      </c>
      <c r="B83" s="22" t="s">
        <v>142</v>
      </c>
      <c r="C83" s="32"/>
      <c r="E83" s="37"/>
    </row>
    <row r="84" spans="1:5" ht="26.4" customHeight="1" x14ac:dyDescent="0.3">
      <c r="A84" s="49" t="s">
        <v>100</v>
      </c>
      <c r="B84" s="22" t="s">
        <v>120</v>
      </c>
      <c r="C84" s="32">
        <f>SUM(C90,C91,C92,C89)</f>
        <v>8303</v>
      </c>
    </row>
    <row r="85" spans="1:5" ht="13.2" customHeight="1" x14ac:dyDescent="0.25">
      <c r="A85" s="50"/>
      <c r="B85" s="51" t="s">
        <v>124</v>
      </c>
      <c r="C85" s="52"/>
    </row>
    <row r="86" spans="1:5" ht="22.8" hidden="1" customHeight="1" x14ac:dyDescent="0.3">
      <c r="A86" s="2"/>
      <c r="B86" s="22"/>
      <c r="C86" s="32"/>
    </row>
    <row r="87" spans="1:5" ht="30.6" hidden="1" customHeight="1" x14ac:dyDescent="0.3">
      <c r="A87" s="2"/>
      <c r="B87" s="26"/>
      <c r="C87" s="38"/>
    </row>
    <row r="88" spans="1:5" ht="37.200000000000003" hidden="1" customHeight="1" x14ac:dyDescent="0.3">
      <c r="A88" s="27"/>
      <c r="B88" s="28"/>
      <c r="C88" s="25"/>
    </row>
    <row r="89" spans="1:5" ht="52.2" customHeight="1" x14ac:dyDescent="0.3">
      <c r="A89" s="27" t="s">
        <v>150</v>
      </c>
      <c r="B89" s="28" t="s">
        <v>151</v>
      </c>
      <c r="C89" s="25">
        <v>3999.9</v>
      </c>
    </row>
    <row r="90" spans="1:5" ht="49.2" customHeight="1" x14ac:dyDescent="0.3">
      <c r="A90" s="27" t="s">
        <v>121</v>
      </c>
      <c r="B90" s="41" t="s">
        <v>122</v>
      </c>
      <c r="C90" s="25">
        <v>57</v>
      </c>
    </row>
    <row r="91" spans="1:5" ht="64.8" customHeight="1" x14ac:dyDescent="0.3">
      <c r="A91" s="27" t="s">
        <v>101</v>
      </c>
      <c r="B91" s="42" t="s">
        <v>123</v>
      </c>
      <c r="C91" s="25">
        <v>1993</v>
      </c>
    </row>
    <row r="92" spans="1:5" ht="55.8" customHeight="1" x14ac:dyDescent="0.3">
      <c r="A92" s="27" t="s">
        <v>146</v>
      </c>
      <c r="B92" s="48" t="s">
        <v>148</v>
      </c>
      <c r="C92" s="25">
        <v>2253.1</v>
      </c>
    </row>
    <row r="93" spans="1:5" ht="31.2" x14ac:dyDescent="0.3">
      <c r="A93" s="40" t="s">
        <v>102</v>
      </c>
      <c r="B93" s="29" t="s">
        <v>125</v>
      </c>
      <c r="C93" s="33">
        <f>SUM(C95,C94)</f>
        <v>230.6</v>
      </c>
      <c r="E93" s="37"/>
    </row>
    <row r="94" spans="1:5" ht="46.8" x14ac:dyDescent="0.3">
      <c r="A94" s="2" t="s">
        <v>103</v>
      </c>
      <c r="B94" s="18" t="s">
        <v>145</v>
      </c>
      <c r="C94" s="32">
        <v>172.7</v>
      </c>
    </row>
    <row r="95" spans="1:5" ht="93.6" x14ac:dyDescent="0.3">
      <c r="A95" s="27" t="s">
        <v>131</v>
      </c>
      <c r="B95" s="19" t="s">
        <v>126</v>
      </c>
      <c r="C95" s="34">
        <v>57.9</v>
      </c>
    </row>
    <row r="96" spans="1:5" ht="30.6" customHeight="1" x14ac:dyDescent="0.3">
      <c r="A96" s="40" t="s">
        <v>104</v>
      </c>
      <c r="B96" s="30" t="s">
        <v>147</v>
      </c>
      <c r="C96" s="36">
        <f>SUM(C97,C98,C99,C101,C102,C100)</f>
        <v>7367</v>
      </c>
    </row>
    <row r="97" spans="1:3" ht="33.75" customHeight="1" x14ac:dyDescent="0.3">
      <c r="A97" s="27" t="s">
        <v>107</v>
      </c>
      <c r="B97" s="19" t="s">
        <v>88</v>
      </c>
      <c r="C97" s="34">
        <v>4017</v>
      </c>
    </row>
    <row r="98" spans="1:3" ht="96.75" hidden="1" customHeight="1" x14ac:dyDescent="0.3">
      <c r="A98" s="27"/>
      <c r="B98" s="19"/>
      <c r="C98" s="34"/>
    </row>
    <row r="99" spans="1:3" ht="37.5" hidden="1" customHeight="1" x14ac:dyDescent="0.3">
      <c r="A99" s="27" t="s">
        <v>115</v>
      </c>
      <c r="B99" s="19" t="s">
        <v>116</v>
      </c>
      <c r="C99" s="34"/>
    </row>
    <row r="100" spans="1:3" ht="35.25" hidden="1" customHeight="1" x14ac:dyDescent="0.3">
      <c r="A100" s="27" t="s">
        <v>117</v>
      </c>
      <c r="B100" s="19" t="s">
        <v>118</v>
      </c>
      <c r="C100" s="34"/>
    </row>
    <row r="101" spans="1:3" ht="96.75" hidden="1" customHeight="1" x14ac:dyDescent="0.3">
      <c r="A101" s="27" t="s">
        <v>112</v>
      </c>
      <c r="B101" s="19" t="s">
        <v>113</v>
      </c>
      <c r="C101" s="34"/>
    </row>
    <row r="102" spans="1:3" ht="62.4" customHeight="1" x14ac:dyDescent="0.3">
      <c r="A102" s="27" t="s">
        <v>105</v>
      </c>
      <c r="B102" s="19" t="s">
        <v>76</v>
      </c>
      <c r="C102" s="34">
        <v>3350</v>
      </c>
    </row>
    <row r="103" spans="1:3" ht="0.75" hidden="1" customHeight="1" x14ac:dyDescent="0.3">
      <c r="A103" s="27" t="s">
        <v>96</v>
      </c>
      <c r="B103" s="19" t="s">
        <v>90</v>
      </c>
      <c r="C103" s="34"/>
    </row>
    <row r="104" spans="1:3" ht="94.5" hidden="1" customHeight="1" x14ac:dyDescent="0.3">
      <c r="A104" s="27" t="s">
        <v>106</v>
      </c>
      <c r="B104" s="19" t="s">
        <v>90</v>
      </c>
      <c r="C104" s="34"/>
    </row>
    <row r="105" spans="1:3" ht="31.2" hidden="1" x14ac:dyDescent="0.3">
      <c r="A105" s="27" t="s">
        <v>107</v>
      </c>
      <c r="B105" s="19" t="s">
        <v>88</v>
      </c>
      <c r="C105" s="34"/>
    </row>
    <row r="106" spans="1:3" ht="0.6" hidden="1" customHeight="1" x14ac:dyDescent="0.3">
      <c r="A106" s="31" t="s">
        <v>89</v>
      </c>
      <c r="B106" s="30" t="s">
        <v>79</v>
      </c>
      <c r="C106" s="36">
        <v>0</v>
      </c>
    </row>
    <row r="107" spans="1:3" ht="15.6" hidden="1" x14ac:dyDescent="0.3">
      <c r="A107" s="31" t="s">
        <v>108</v>
      </c>
      <c r="B107" s="19" t="s">
        <v>80</v>
      </c>
      <c r="C107" s="34"/>
    </row>
    <row r="108" spans="1:3" ht="15.6" hidden="1" x14ac:dyDescent="0.3">
      <c r="A108" s="31" t="s">
        <v>109</v>
      </c>
      <c r="B108" s="19" t="s">
        <v>80</v>
      </c>
      <c r="C108" s="34"/>
    </row>
    <row r="109" spans="1:3" ht="99" hidden="1" customHeight="1" x14ac:dyDescent="0.3">
      <c r="A109" s="39"/>
      <c r="B109" s="19"/>
      <c r="C109" s="34"/>
    </row>
    <row r="110" spans="1:3" ht="34.200000000000003" customHeight="1" x14ac:dyDescent="0.3">
      <c r="A110" s="40" t="s">
        <v>114</v>
      </c>
      <c r="B110" s="30" t="s">
        <v>80</v>
      </c>
      <c r="C110" s="36">
        <v>240</v>
      </c>
    </row>
    <row r="111" spans="1:3" ht="37.799999999999997" customHeight="1" x14ac:dyDescent="0.3">
      <c r="A111" s="27" t="s">
        <v>111</v>
      </c>
      <c r="B111" s="19" t="s">
        <v>80</v>
      </c>
      <c r="C111" s="34">
        <v>240</v>
      </c>
    </row>
    <row r="112" spans="1:3" ht="16.2" thickBot="1" x14ac:dyDescent="0.35">
      <c r="A112" s="15"/>
      <c r="B112" s="20" t="s">
        <v>5</v>
      </c>
      <c r="C112" s="24">
        <f>SUM(C11,C71)</f>
        <v>27468.7</v>
      </c>
    </row>
    <row r="113" spans="1:3" ht="41.25" customHeight="1" x14ac:dyDescent="0.25">
      <c r="A113" s="7"/>
      <c r="B113" s="43"/>
      <c r="C113" s="44"/>
    </row>
    <row r="114" spans="1:3" x14ac:dyDescent="0.25">
      <c r="A114" s="7"/>
      <c r="B114" s="43"/>
      <c r="C114" s="44"/>
    </row>
    <row r="115" spans="1:3" x14ac:dyDescent="0.25">
      <c r="A115" s="45"/>
      <c r="B115" s="43"/>
      <c r="C115" s="44"/>
    </row>
    <row r="116" spans="1:3" x14ac:dyDescent="0.25">
      <c r="A116" s="45"/>
      <c r="B116" s="43"/>
      <c r="C116" s="44"/>
    </row>
    <row r="117" spans="1:3" x14ac:dyDescent="0.25">
      <c r="B117" s="21"/>
    </row>
    <row r="118" spans="1:3" x14ac:dyDescent="0.25">
      <c r="B118" s="21"/>
    </row>
    <row r="119" spans="1:3" x14ac:dyDescent="0.25">
      <c r="B119" s="21"/>
    </row>
    <row r="120" spans="1:3" x14ac:dyDescent="0.25">
      <c r="B120" s="21"/>
    </row>
    <row r="121" spans="1:3" x14ac:dyDescent="0.25">
      <c r="B121" s="21"/>
    </row>
    <row r="122" spans="1:3" x14ac:dyDescent="0.25">
      <c r="B122" s="21"/>
    </row>
    <row r="123" spans="1:3" x14ac:dyDescent="0.25">
      <c r="B123" s="21"/>
    </row>
    <row r="124" spans="1:3" x14ac:dyDescent="0.25">
      <c r="B124" s="21"/>
    </row>
    <row r="125" spans="1:3" x14ac:dyDescent="0.25">
      <c r="B125" s="21"/>
    </row>
    <row r="126" spans="1:3" x14ac:dyDescent="0.25">
      <c r="B126" s="21"/>
    </row>
    <row r="127" spans="1:3" x14ac:dyDescent="0.25">
      <c r="B127" s="21"/>
    </row>
    <row r="128" spans="1:3" x14ac:dyDescent="0.25">
      <c r="B128" s="21"/>
    </row>
    <row r="129" spans="2:2" x14ac:dyDescent="0.25">
      <c r="B129" s="21"/>
    </row>
    <row r="130" spans="2:2" x14ac:dyDescent="0.25">
      <c r="B130" s="21"/>
    </row>
    <row r="131" spans="2:2" x14ac:dyDescent="0.25">
      <c r="B131" s="21"/>
    </row>
    <row r="132" spans="2:2" x14ac:dyDescent="0.25">
      <c r="B132" s="21"/>
    </row>
    <row r="133" spans="2:2" x14ac:dyDescent="0.25">
      <c r="B133" s="21"/>
    </row>
    <row r="134" spans="2:2" x14ac:dyDescent="0.25">
      <c r="B134" s="21"/>
    </row>
    <row r="135" spans="2:2" x14ac:dyDescent="0.25">
      <c r="B135" s="21"/>
    </row>
    <row r="136" spans="2:2" x14ac:dyDescent="0.25">
      <c r="B136" s="21"/>
    </row>
    <row r="137" spans="2:2" x14ac:dyDescent="0.25">
      <c r="B137" s="21"/>
    </row>
    <row r="138" spans="2:2" x14ac:dyDescent="0.25">
      <c r="B138" s="21"/>
    </row>
    <row r="139" spans="2:2" x14ac:dyDescent="0.25">
      <c r="B139" s="21"/>
    </row>
    <row r="140" spans="2:2" x14ac:dyDescent="0.25">
      <c r="B140" s="21"/>
    </row>
    <row r="141" spans="2:2" x14ac:dyDescent="0.25">
      <c r="B141" s="21"/>
    </row>
    <row r="142" spans="2:2" x14ac:dyDescent="0.25">
      <c r="B142" s="21"/>
    </row>
    <row r="143" spans="2:2" x14ac:dyDescent="0.25">
      <c r="B143" s="21"/>
    </row>
    <row r="144" spans="2:2" x14ac:dyDescent="0.25">
      <c r="B144" s="21"/>
    </row>
    <row r="145" spans="2:2" x14ac:dyDescent="0.25">
      <c r="B145" s="21"/>
    </row>
    <row r="146" spans="2:2" x14ac:dyDescent="0.25">
      <c r="B146" s="21"/>
    </row>
    <row r="147" spans="2:2" x14ac:dyDescent="0.25">
      <c r="B147" s="21"/>
    </row>
    <row r="148" spans="2:2" x14ac:dyDescent="0.25">
      <c r="B148" s="21"/>
    </row>
    <row r="149" spans="2:2" x14ac:dyDescent="0.25">
      <c r="B149" s="21"/>
    </row>
    <row r="150" spans="2:2" x14ac:dyDescent="0.25">
      <c r="B150" s="21"/>
    </row>
    <row r="151" spans="2:2" x14ac:dyDescent="0.25">
      <c r="B151" s="21"/>
    </row>
    <row r="152" spans="2:2" x14ac:dyDescent="0.25">
      <c r="B152" s="21"/>
    </row>
    <row r="153" spans="2:2" x14ac:dyDescent="0.25">
      <c r="B153" s="21"/>
    </row>
    <row r="154" spans="2:2" x14ac:dyDescent="0.25">
      <c r="B154" s="21"/>
    </row>
    <row r="155" spans="2:2" x14ac:dyDescent="0.25">
      <c r="B155" s="21"/>
    </row>
    <row r="156" spans="2:2" x14ac:dyDescent="0.25">
      <c r="B156" s="21"/>
    </row>
    <row r="157" spans="2:2" x14ac:dyDescent="0.25">
      <c r="B157" s="21"/>
    </row>
    <row r="158" spans="2:2" x14ac:dyDescent="0.25">
      <c r="B158" s="21"/>
    </row>
    <row r="159" spans="2:2" x14ac:dyDescent="0.25">
      <c r="B159" s="21"/>
    </row>
    <row r="160" spans="2:2" x14ac:dyDescent="0.25">
      <c r="B160" s="21"/>
    </row>
    <row r="161" spans="2:2" x14ac:dyDescent="0.25">
      <c r="B161" s="21"/>
    </row>
    <row r="162" spans="2:2" x14ac:dyDescent="0.25">
      <c r="B162" s="21"/>
    </row>
    <row r="163" spans="2:2" x14ac:dyDescent="0.25">
      <c r="B163" s="21"/>
    </row>
    <row r="164" spans="2:2" x14ac:dyDescent="0.25">
      <c r="B164" s="21"/>
    </row>
    <row r="165" spans="2:2" x14ac:dyDescent="0.25">
      <c r="B165" s="21"/>
    </row>
    <row r="166" spans="2:2" x14ac:dyDescent="0.25">
      <c r="B166" s="21"/>
    </row>
    <row r="167" spans="2:2" x14ac:dyDescent="0.25">
      <c r="B167" s="21"/>
    </row>
    <row r="168" spans="2:2" x14ac:dyDescent="0.25">
      <c r="B168" s="21"/>
    </row>
    <row r="169" spans="2:2" x14ac:dyDescent="0.25">
      <c r="B169" s="21"/>
    </row>
    <row r="170" spans="2:2" x14ac:dyDescent="0.25">
      <c r="B170" s="21"/>
    </row>
    <row r="171" spans="2:2" x14ac:dyDescent="0.25">
      <c r="B171" s="21"/>
    </row>
    <row r="172" spans="2:2" x14ac:dyDescent="0.25">
      <c r="B172" s="21"/>
    </row>
    <row r="173" spans="2:2" x14ac:dyDescent="0.25">
      <c r="B173" s="21"/>
    </row>
    <row r="174" spans="2:2" x14ac:dyDescent="0.25">
      <c r="B174" s="21"/>
    </row>
    <row r="175" spans="2:2" x14ac:dyDescent="0.25">
      <c r="B175" s="21"/>
    </row>
    <row r="176" spans="2:2" x14ac:dyDescent="0.25">
      <c r="B176" s="21"/>
    </row>
    <row r="177" spans="2:2" x14ac:dyDescent="0.25">
      <c r="B177" s="21"/>
    </row>
    <row r="178" spans="2:2" x14ac:dyDescent="0.25">
      <c r="B178" s="21"/>
    </row>
    <row r="179" spans="2:2" x14ac:dyDescent="0.25">
      <c r="B179" s="21"/>
    </row>
    <row r="180" spans="2:2" x14ac:dyDescent="0.25">
      <c r="B180" s="21"/>
    </row>
    <row r="181" spans="2:2" x14ac:dyDescent="0.25">
      <c r="B181" s="21"/>
    </row>
    <row r="182" spans="2:2" x14ac:dyDescent="0.25">
      <c r="B182" s="21"/>
    </row>
    <row r="183" spans="2:2" x14ac:dyDescent="0.25">
      <c r="B183" s="21"/>
    </row>
    <row r="184" spans="2:2" x14ac:dyDescent="0.25">
      <c r="B184" s="21"/>
    </row>
    <row r="185" spans="2:2" x14ac:dyDescent="0.25">
      <c r="B185" s="21"/>
    </row>
    <row r="186" spans="2:2" x14ac:dyDescent="0.25">
      <c r="B186" s="21"/>
    </row>
    <row r="187" spans="2:2" x14ac:dyDescent="0.25">
      <c r="B187" s="21"/>
    </row>
    <row r="188" spans="2:2" x14ac:dyDescent="0.25">
      <c r="B188" s="21"/>
    </row>
    <row r="189" spans="2:2" x14ac:dyDescent="0.25">
      <c r="B189" s="21"/>
    </row>
    <row r="190" spans="2:2" x14ac:dyDescent="0.25">
      <c r="B190" s="21"/>
    </row>
    <row r="191" spans="2:2" x14ac:dyDescent="0.25">
      <c r="B191" s="21"/>
    </row>
    <row r="192" spans="2:2" x14ac:dyDescent="0.25">
      <c r="B192" s="21"/>
    </row>
    <row r="193" spans="2:2" x14ac:dyDescent="0.25">
      <c r="B193" s="21"/>
    </row>
    <row r="194" spans="2:2" x14ac:dyDescent="0.25">
      <c r="B194" s="21"/>
    </row>
    <row r="195" spans="2:2" x14ac:dyDescent="0.25">
      <c r="B195" s="21"/>
    </row>
    <row r="196" spans="2:2" x14ac:dyDescent="0.25">
      <c r="B196" s="21"/>
    </row>
    <row r="197" spans="2:2" x14ac:dyDescent="0.25">
      <c r="B197" s="21"/>
    </row>
    <row r="198" spans="2:2" x14ac:dyDescent="0.25">
      <c r="B198" s="21"/>
    </row>
    <row r="199" spans="2:2" x14ac:dyDescent="0.25">
      <c r="B199" s="21"/>
    </row>
    <row r="200" spans="2:2" x14ac:dyDescent="0.25">
      <c r="B200" s="21"/>
    </row>
    <row r="201" spans="2:2" x14ac:dyDescent="0.25">
      <c r="B201" s="21"/>
    </row>
    <row r="202" spans="2:2" x14ac:dyDescent="0.25">
      <c r="B202" s="21"/>
    </row>
    <row r="203" spans="2:2" x14ac:dyDescent="0.25">
      <c r="B203" s="21"/>
    </row>
    <row r="204" spans="2:2" x14ac:dyDescent="0.25">
      <c r="B204" s="21"/>
    </row>
    <row r="205" spans="2:2" x14ac:dyDescent="0.25">
      <c r="B205" s="21"/>
    </row>
    <row r="206" spans="2:2" x14ac:dyDescent="0.25">
      <c r="B206" s="21"/>
    </row>
    <row r="207" spans="2:2" x14ac:dyDescent="0.25">
      <c r="B207" s="21"/>
    </row>
    <row r="208" spans="2:2" x14ac:dyDescent="0.25">
      <c r="B208" s="21"/>
    </row>
  </sheetData>
  <autoFilter ref="A102:E112">
    <filterColumn colId="0">
      <filters blank="1">
        <filter val="2 02 04053 10 0000 151"/>
        <filter val="2 02 49999 10 0000 151"/>
        <filter val="2 07 05000 10 0000 180"/>
        <filter val="2 07 05030 10 0000 180"/>
      </filters>
    </filterColumn>
  </autoFilter>
  <mergeCells count="13">
    <mergeCell ref="A84:A85"/>
    <mergeCell ref="B85:C85"/>
    <mergeCell ref="B81:C81"/>
    <mergeCell ref="A1:C1"/>
    <mergeCell ref="A2:C2"/>
    <mergeCell ref="A5:C5"/>
    <mergeCell ref="A6:C6"/>
    <mergeCell ref="A80:A81"/>
    <mergeCell ref="A3:C3"/>
    <mergeCell ref="A4:C4"/>
    <mergeCell ref="A7:B7"/>
    <mergeCell ref="A8:C8"/>
    <mergeCell ref="A73:A74"/>
  </mergeCells>
  <phoneticPr fontId="7" type="noConversion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Толпухово</vt:lpstr>
    </vt:vector>
  </TitlesOfParts>
  <Company>Финансовое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Semenova_E</dc:creator>
  <cp:lastModifiedBy>usr</cp:lastModifiedBy>
  <cp:lastPrinted>2023-11-01T07:35:54Z</cp:lastPrinted>
  <dcterms:created xsi:type="dcterms:W3CDTF">2007-10-22T11:37:06Z</dcterms:created>
  <dcterms:modified xsi:type="dcterms:W3CDTF">2024-09-30T08:23:30Z</dcterms:modified>
</cp:coreProperties>
</file>